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D:\4. แผนพัฒนาท้องถิ่น\1. แผนพัฒนาท้องถิ่น\งานแผน 2566-2570\6. แก้ไขแผน\แก้ไข ครั้งที่  1 ทับ 66 ตามฉ.13\2. เล่มแผนพัฒนาท้องถิ่น 66-70 ทบทวนแก้ไข ครั้งที่ 1ทับ66\"/>
    </mc:Choice>
  </mc:AlternateContent>
  <xr:revisionPtr revIDLastSave="0" documentId="13_ncr:1_{2272CE19-08AC-4306-8863-2DBDAFC9EBC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ผ.01" sheetId="10" r:id="rId1"/>
    <sheet name="ผ 01 บัญชีสรุปโครงการพัฒนา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M40" i="1"/>
  <c r="M41" i="1" s="1"/>
  <c r="J41" i="1"/>
  <c r="L40" i="1"/>
  <c r="L41" i="1" s="1"/>
  <c r="I41" i="1"/>
  <c r="H41" i="1"/>
  <c r="G41" i="1"/>
  <c r="F41" i="1"/>
  <c r="E41" i="1"/>
  <c r="D41" i="1"/>
  <c r="C41" i="1"/>
  <c r="B41" i="1"/>
  <c r="M39" i="1"/>
  <c r="L39" i="1"/>
  <c r="M50" i="1" l="1"/>
  <c r="L50" i="1"/>
  <c r="M46" i="1"/>
  <c r="L46" i="1"/>
  <c r="M37" i="1"/>
  <c r="L37" i="1"/>
  <c r="M38" i="1"/>
  <c r="M36" i="1"/>
  <c r="L38" i="1"/>
  <c r="L36" i="1"/>
  <c r="M35" i="1"/>
  <c r="L35" i="1"/>
  <c r="M34" i="1"/>
  <c r="L34" i="1"/>
  <c r="M24" i="1"/>
  <c r="L24" i="1"/>
  <c r="M27" i="1"/>
  <c r="L27" i="1"/>
  <c r="M26" i="1"/>
  <c r="L26" i="1"/>
  <c r="M25" i="1"/>
  <c r="L25" i="1"/>
  <c r="M23" i="1"/>
  <c r="L23" i="1"/>
  <c r="M22" i="1"/>
  <c r="L22" i="1"/>
  <c r="M19" i="1"/>
  <c r="L19" i="1"/>
  <c r="M18" i="1"/>
  <c r="L18" i="1"/>
  <c r="M17" i="1"/>
  <c r="L17" i="1"/>
  <c r="E15" i="1"/>
  <c r="K15" i="1"/>
  <c r="J15" i="1"/>
  <c r="I15" i="1"/>
  <c r="H15" i="1"/>
  <c r="G15" i="1"/>
  <c r="F15" i="1"/>
  <c r="D15" i="1"/>
  <c r="C15" i="1"/>
  <c r="B15" i="1"/>
  <c r="K20" i="1"/>
  <c r="J20" i="1"/>
  <c r="I20" i="1"/>
  <c r="H20" i="1"/>
  <c r="G20" i="1"/>
  <c r="F20" i="1"/>
  <c r="E20" i="1"/>
  <c r="D20" i="1"/>
  <c r="C20" i="1"/>
  <c r="B20" i="1"/>
  <c r="K28" i="1"/>
  <c r="J28" i="1"/>
  <c r="I28" i="1"/>
  <c r="H28" i="1"/>
  <c r="G28" i="1"/>
  <c r="F28" i="1"/>
  <c r="E28" i="1"/>
  <c r="D28" i="1"/>
  <c r="C28" i="1"/>
  <c r="B28" i="1"/>
  <c r="M28" i="1" l="1"/>
  <c r="L28" i="1"/>
  <c r="M20" i="1"/>
  <c r="L20" i="1"/>
  <c r="M14" i="1"/>
  <c r="L14" i="1"/>
  <c r="M44" i="1" l="1"/>
  <c r="M43" i="1"/>
  <c r="L44" i="1"/>
  <c r="L43" i="1"/>
  <c r="M52" i="1"/>
  <c r="L52" i="1"/>
  <c r="K52" i="1"/>
  <c r="J52" i="1"/>
  <c r="I52" i="1"/>
  <c r="H52" i="1"/>
  <c r="G52" i="1"/>
  <c r="F52" i="1"/>
  <c r="E52" i="1"/>
  <c r="D52" i="1"/>
  <c r="C52" i="1"/>
  <c r="B52" i="1"/>
  <c r="K48" i="1"/>
  <c r="J48" i="1"/>
  <c r="I48" i="1"/>
  <c r="I53" i="1" s="1"/>
  <c r="H48" i="1"/>
  <c r="H53" i="1" s="1"/>
  <c r="G48" i="1"/>
  <c r="F48" i="1"/>
  <c r="E48" i="1"/>
  <c r="D48" i="1"/>
  <c r="C48" i="1"/>
  <c r="B48" i="1"/>
  <c r="M10" i="1"/>
  <c r="M15" i="1" s="1"/>
  <c r="L10" i="1"/>
  <c r="L15" i="1" s="1"/>
  <c r="D53" i="1" l="1"/>
  <c r="J53" i="1"/>
  <c r="B53" i="1"/>
  <c r="F53" i="1"/>
  <c r="C53" i="1"/>
  <c r="G53" i="1"/>
  <c r="K53" i="1"/>
  <c r="E53" i="1"/>
  <c r="M48" i="1"/>
  <c r="M53" i="1" s="1"/>
  <c r="L48" i="1"/>
  <c r="L53" i="1" s="1"/>
</calcChain>
</file>

<file path=xl/sharedStrings.xml><?xml version="1.0" encoding="utf-8"?>
<sst xmlns="http://schemas.openxmlformats.org/spreadsheetml/2006/main" count="104" uniqueCount="44">
  <si>
    <t>โครงการ</t>
  </si>
  <si>
    <t>(บาท)</t>
  </si>
  <si>
    <t>บัญชีสรุปโครงการพัฒนา</t>
  </si>
  <si>
    <t>องค์การบริหารส่วนตำบลหนองหัวฟาน</t>
  </si>
  <si>
    <t>ยุทธศาสตร์</t>
  </si>
  <si>
    <t>จำนวน</t>
  </si>
  <si>
    <t>งบประมาณ</t>
  </si>
  <si>
    <t>รวม</t>
  </si>
  <si>
    <t>รวมทั้งสิ้น</t>
  </si>
  <si>
    <t xml:space="preserve">องค์การบริหารส่วนตำบลหนองหัวฟาน </t>
  </si>
  <si>
    <t xml:space="preserve">1.1 แผนงานอุตสาหกรรมและการโยธา </t>
  </si>
  <si>
    <t>2. บัญชีโครงการพัฒนาท้องถิ่น</t>
  </si>
  <si>
    <t>รวม  5  ปี</t>
  </si>
  <si>
    <t>ผ 01 บัญชีสรุปโครงการพัฒนา</t>
  </si>
  <si>
    <t>รวมบัญชีครุภัณฑ์</t>
  </si>
  <si>
    <t>ปี 2566</t>
  </si>
  <si>
    <t>ปี 2567</t>
  </si>
  <si>
    <t>ปี 2568</t>
  </si>
  <si>
    <t>ปี 2569</t>
  </si>
  <si>
    <t>ปี 2570</t>
  </si>
  <si>
    <t>บัญชีครุภัณฑ์ (พ.ศ.2566-2570)</t>
  </si>
  <si>
    <t>1.2 แผนงานเคหะและชุมชน</t>
  </si>
  <si>
    <t>1.3 โครงการที่เกินศักยภาพฯ</t>
  </si>
  <si>
    <t xml:space="preserve"> -อุดหนุนส่วนราชการฯ</t>
  </si>
  <si>
    <t>2. ยุทธศาสตร์ที่ 2 ด้านสาธารณสุข ทรัพยากรธรรมชาติและสิ่งแวดล้อม</t>
  </si>
  <si>
    <t>๑. ยุทธศาสตร์ที่ 1  ด้านโครงสร้างพื้นฐาน สาธารณูปโภค สาธารณูปการ</t>
  </si>
  <si>
    <t>2.1 แผนงานสาธารณสุข</t>
  </si>
  <si>
    <t>2.2 แผนงานการเกษตร</t>
  </si>
  <si>
    <t>3. ยุทธศาสตร์ที่ 3 ด้านสังคมและการส่งเสริมอาชีพประชาชน</t>
  </si>
  <si>
    <t>3.1 แผนงานการเกษตร</t>
  </si>
  <si>
    <t>3.3 แผนงานสร้างความเข้มแข็งของชุมชน</t>
  </si>
  <si>
    <t>3.4  แผนงานสังคมสงเคราะห์</t>
  </si>
  <si>
    <t>3.5 งบกลาง</t>
  </si>
  <si>
    <t>4. ยุทธศาสตร์ที่ 4 ด้านการศึกษา ศาสนา วัฒนธรรม และกีฬา</t>
  </si>
  <si>
    <t>4.1 แผนงานการศึกษา</t>
  </si>
  <si>
    <t>5. ยุทธศาสตร์ที่ 5 ด้านการบริหารราชการตามหลักการบริหารกิจการบ้านเมืองที่ดี</t>
  </si>
  <si>
    <t>5.1 แผนงานบริหารงานทั่วไป</t>
  </si>
  <si>
    <t>5.2 แผนงานบริหารงานคลัง</t>
  </si>
  <si>
    <t>3.2 แผนงานรักษาความสงบภายใน (งานบริหารฯ)</t>
  </si>
  <si>
    <t>3.2.1 งานป้องกันภัยฯ</t>
  </si>
  <si>
    <t>4.2 แผนงานศาสนา วัฒนธรรมและนันทนาการ (งานกีฬาและนันทนาการ)</t>
  </si>
  <si>
    <t xml:space="preserve">แผนพัฒนาท้องถิ่น (พ.ศ. 2566 - 2570) แก้ไข ครั้งที่ 1/66 </t>
  </si>
  <si>
    <t>4.3 แผนงานศาสนา วัฒนธรรมและนันทนาการ (งานศาสนาวัฒนธรรมท้องถิ่น)</t>
  </si>
  <si>
    <t>4.3.1 แผนงานศาสนา วัฒนธรรมและนันทนาการ (งานวิชาการวางแผนและส่งเสริมการท่องเที่ยว)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</si>
</sst>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indexed="8"/>
      <name val="TH SarabunIT๙"/>
      <family val="2"/>
    </font>
    <font>
      <sz val="16"/>
      <color theme="1"/>
      <name val="TH SarabunIT๙"/>
      <family val="2"/>
    </font>
    <font>
      <b/>
      <sz val="25"/>
      <color theme="1"/>
      <name val="TH SarabunIT๙"/>
      <family val="2"/>
    </font>
    <font>
      <b/>
      <sz val="13"/>
      <color indexed="8"/>
      <name val="TH SarabunIT๙"/>
      <family val="2"/>
    </font>
    <font>
      <sz val="13"/>
      <color theme="1"/>
      <name val="TH SarabunIT๙"/>
      <family val="2"/>
    </font>
    <font>
      <sz val="13"/>
      <color theme="1"/>
      <name val="Tahoma"/>
      <family val="2"/>
      <charset val="222"/>
      <scheme val="minor"/>
    </font>
    <font>
      <sz val="13"/>
      <color indexed="8"/>
      <name val="TH SarabunIT๙"/>
      <family val="2"/>
    </font>
    <font>
      <b/>
      <sz val="13"/>
      <name val="TH SarabunIT๙"/>
      <family val="2"/>
    </font>
    <font>
      <b/>
      <sz val="16"/>
      <color theme="1"/>
      <name val="TH SarabunIT๙"/>
      <family val="2"/>
    </font>
    <font>
      <sz val="16"/>
      <color indexed="8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4" fillId="2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87" fontId="4" fillId="0" borderId="1" xfId="0" applyNumberFormat="1" applyFont="1" applyBorder="1"/>
    <xf numFmtId="187" fontId="7" fillId="0" borderId="1" xfId="0" applyNumberFormat="1" applyFont="1" applyBorder="1" applyAlignment="1">
      <alignment horizontal="center"/>
    </xf>
    <xf numFmtId="187" fontId="7" fillId="0" borderId="1" xfId="0" applyNumberFormat="1" applyFont="1" applyBorder="1"/>
    <xf numFmtId="187" fontId="7" fillId="0" borderId="4" xfId="0" applyNumberFormat="1" applyFont="1" applyBorder="1"/>
    <xf numFmtId="187" fontId="4" fillId="0" borderId="4" xfId="0" applyNumberFormat="1" applyFont="1" applyBorder="1"/>
    <xf numFmtId="187" fontId="7" fillId="0" borderId="4" xfId="0" applyNumberFormat="1" applyFont="1" applyBorder="1" applyAlignment="1">
      <alignment horizontal="center"/>
    </xf>
    <xf numFmtId="0" fontId="7" fillId="0" borderId="4" xfId="0" applyFont="1" applyBorder="1"/>
    <xf numFmtId="0" fontId="4" fillId="2" borderId="6" xfId="0" applyFont="1" applyFill="1" applyBorder="1" applyAlignment="1">
      <alignment horizontal="center"/>
    </xf>
    <xf numFmtId="187" fontId="7" fillId="3" borderId="6" xfId="0" applyNumberFormat="1" applyFont="1" applyFill="1" applyBorder="1" applyAlignment="1">
      <alignment horizontal="center"/>
    </xf>
    <xf numFmtId="187" fontId="7" fillId="2" borderId="6" xfId="0" applyNumberFormat="1" applyFont="1" applyFill="1" applyBorder="1" applyAlignment="1">
      <alignment horizontal="center"/>
    </xf>
    <xf numFmtId="187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0" fontId="5" fillId="0" borderId="7" xfId="0" applyFont="1" applyBorder="1"/>
    <xf numFmtId="187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87" fontId="8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9" fillId="0" borderId="0" xfId="0" applyFont="1"/>
    <xf numFmtId="187" fontId="4" fillId="3" borderId="6" xfId="0" applyNumberFormat="1" applyFont="1" applyFill="1" applyBorder="1" applyAlignment="1">
      <alignment horizontal="center"/>
    </xf>
    <xf numFmtId="187" fontId="4" fillId="2" borderId="6" xfId="0" applyNumberFormat="1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187" fontId="4" fillId="4" borderId="5" xfId="0" applyNumberFormat="1" applyFont="1" applyFill="1" applyBorder="1" applyAlignment="1">
      <alignment horizontal="center"/>
    </xf>
    <xf numFmtId="187" fontId="4" fillId="5" borderId="5" xfId="0" applyNumberFormat="1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187" fontId="7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" fontId="10" fillId="0" borderId="8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99FF99"/>
      <color rgb="FF99FFCC"/>
      <color rgb="FFCC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view="pageLayout" zoomScaleNormal="100" workbookViewId="0">
      <selection activeCell="H30" sqref="H30"/>
    </sheetView>
  </sheetViews>
  <sheetFormatPr defaultRowHeight="14.25" x14ac:dyDescent="0.2"/>
  <sheetData>
    <row r="1" spans="1:14" ht="20.25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4" ht="20.25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20.25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4" ht="20.25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4" ht="20.25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4" ht="20.25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4" ht="20.25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4" ht="20.25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4" ht="20.25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4" ht="20.2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4" ht="20.2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4" ht="31.5" x14ac:dyDescent="0.45">
      <c r="A12" s="44" t="s">
        <v>13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31.5" x14ac:dyDescent="0.45">
      <c r="A13" s="44" t="s">
        <v>41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ht="31.5" x14ac:dyDescent="0.45">
      <c r="A14" s="44" t="s">
        <v>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20.25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4" ht="20.25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20.25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20.25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20.2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20.2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20.2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20.2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20.2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</sheetData>
  <mergeCells count="3">
    <mergeCell ref="A12:N12"/>
    <mergeCell ref="A13:N13"/>
    <mergeCell ref="A14:N14"/>
  </mergeCells>
  <pageMargins left="0.6692913385826772" right="0.19685039370078741" top="0.39370078740157483" bottom="0.39370078740157483" header="0.31496062992125984" footer="0.15748031496062992"/>
  <pageSetup paperSize="9" firstPageNumber="48" orientation="landscape" useFirstPageNumber="1" r:id="rId1"/>
  <headerFooter>
    <oddFooter>&amp;C&amp;"TH SarabunIT๙,ธรรมดา"&amp;16&amp;P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R56"/>
  <sheetViews>
    <sheetView tabSelected="1" topLeftCell="A28" zoomScaleNormal="100" workbookViewId="0">
      <selection activeCell="N39" sqref="N39"/>
    </sheetView>
  </sheetViews>
  <sheetFormatPr defaultRowHeight="14.25" x14ac:dyDescent="0.2"/>
  <cols>
    <col min="1" max="1" width="26.375" customWidth="1"/>
    <col min="2" max="2" width="6.25" customWidth="1"/>
    <col min="3" max="3" width="11.5" customWidth="1"/>
    <col min="4" max="4" width="6.25" customWidth="1"/>
    <col min="5" max="5" width="11.5" customWidth="1"/>
    <col min="6" max="6" width="6.25" customWidth="1"/>
    <col min="7" max="7" width="11.5" customWidth="1"/>
    <col min="8" max="8" width="6.25" customWidth="1"/>
    <col min="9" max="9" width="11.5" customWidth="1"/>
    <col min="10" max="10" width="6.25" customWidth="1"/>
    <col min="11" max="11" width="11.5" customWidth="1"/>
    <col min="12" max="12" width="6.25" customWidth="1"/>
    <col min="13" max="13" width="12.5" customWidth="1"/>
  </cols>
  <sheetData>
    <row r="1" spans="1:18" ht="20.25" x14ac:dyDescent="0.3">
      <c r="A1" s="33" t="s">
        <v>11</v>
      </c>
      <c r="B1" s="2"/>
      <c r="C1" s="2"/>
      <c r="D1" s="2"/>
      <c r="E1" s="2"/>
      <c r="F1" s="4"/>
      <c r="G1" s="3"/>
      <c r="H1" s="2"/>
      <c r="I1" s="2"/>
      <c r="J1" s="2"/>
      <c r="K1" s="2"/>
      <c r="L1" s="2"/>
      <c r="M1" s="4"/>
      <c r="N1" s="2"/>
      <c r="O1" s="2"/>
      <c r="P1" s="2"/>
      <c r="Q1" s="2"/>
      <c r="R1" s="2"/>
    </row>
    <row r="2" spans="1:18" ht="20.25" x14ac:dyDescent="0.3">
      <c r="A2" s="47" t="s">
        <v>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2"/>
      <c r="O2" s="2"/>
      <c r="P2" s="2"/>
      <c r="Q2" s="2"/>
      <c r="R2" s="2"/>
    </row>
    <row r="3" spans="1:18" ht="20.25" x14ac:dyDescent="0.3">
      <c r="A3" s="47" t="s">
        <v>41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2"/>
      <c r="O3" s="2"/>
      <c r="P3" s="2"/>
      <c r="Q3" s="2"/>
      <c r="R3" s="2"/>
    </row>
    <row r="4" spans="1:18" ht="20.25" x14ac:dyDescent="0.3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2"/>
      <c r="O4" s="2"/>
      <c r="P4" s="2"/>
      <c r="Q4" s="2"/>
      <c r="R4" s="2"/>
    </row>
    <row r="5" spans="1:18" ht="8.25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</row>
    <row r="6" spans="1:18" s="7" customFormat="1" ht="16.5" x14ac:dyDescent="0.25">
      <c r="A6" s="5" t="s">
        <v>4</v>
      </c>
      <c r="B6" s="45" t="s">
        <v>15</v>
      </c>
      <c r="C6" s="46"/>
      <c r="D6" s="48" t="s">
        <v>16</v>
      </c>
      <c r="E6" s="49"/>
      <c r="F6" s="45" t="s">
        <v>17</v>
      </c>
      <c r="G6" s="46"/>
      <c r="H6" s="48" t="s">
        <v>18</v>
      </c>
      <c r="I6" s="49"/>
      <c r="J6" s="45" t="s">
        <v>19</v>
      </c>
      <c r="K6" s="46"/>
      <c r="L6" s="48" t="s">
        <v>12</v>
      </c>
      <c r="M6" s="49"/>
      <c r="N6" s="6"/>
      <c r="O6" s="6"/>
      <c r="P6" s="6"/>
      <c r="Q6" s="6"/>
      <c r="R6" s="6"/>
    </row>
    <row r="7" spans="1:18" s="7" customFormat="1" ht="16.5" x14ac:dyDescent="0.25">
      <c r="A7" s="8"/>
      <c r="B7" s="9" t="s">
        <v>5</v>
      </c>
      <c r="C7" s="9" t="s">
        <v>6</v>
      </c>
      <c r="D7" s="8" t="s">
        <v>5</v>
      </c>
      <c r="E7" s="8" t="s">
        <v>6</v>
      </c>
      <c r="F7" s="9" t="s">
        <v>5</v>
      </c>
      <c r="G7" s="9" t="s">
        <v>6</v>
      </c>
      <c r="H7" s="8" t="s">
        <v>5</v>
      </c>
      <c r="I7" s="8" t="s">
        <v>6</v>
      </c>
      <c r="J7" s="9" t="s">
        <v>5</v>
      </c>
      <c r="K7" s="9" t="s">
        <v>6</v>
      </c>
      <c r="L7" s="8" t="s">
        <v>5</v>
      </c>
      <c r="M7" s="8" t="s">
        <v>6</v>
      </c>
      <c r="N7" s="6"/>
      <c r="O7" s="6"/>
      <c r="P7" s="6"/>
      <c r="Q7" s="6"/>
      <c r="R7" s="6"/>
    </row>
    <row r="8" spans="1:18" s="7" customFormat="1" ht="16.5" x14ac:dyDescent="0.25">
      <c r="A8" s="10"/>
      <c r="B8" s="11" t="s">
        <v>0</v>
      </c>
      <c r="C8" s="11" t="s">
        <v>1</v>
      </c>
      <c r="D8" s="10" t="s">
        <v>0</v>
      </c>
      <c r="E8" s="10" t="s">
        <v>1</v>
      </c>
      <c r="F8" s="11" t="s">
        <v>0</v>
      </c>
      <c r="G8" s="11" t="s">
        <v>1</v>
      </c>
      <c r="H8" s="10" t="s">
        <v>0</v>
      </c>
      <c r="I8" s="10" t="s">
        <v>1</v>
      </c>
      <c r="J8" s="11" t="s">
        <v>0</v>
      </c>
      <c r="K8" s="11" t="s">
        <v>1</v>
      </c>
      <c r="L8" s="10" t="s">
        <v>0</v>
      </c>
      <c r="M8" s="10" t="s">
        <v>1</v>
      </c>
      <c r="N8" s="6"/>
      <c r="O8" s="6"/>
      <c r="P8" s="6"/>
      <c r="Q8" s="6"/>
      <c r="R8" s="6"/>
    </row>
    <row r="9" spans="1:18" s="7" customFormat="1" ht="33" x14ac:dyDescent="0.25">
      <c r="A9" s="39" t="s">
        <v>25</v>
      </c>
      <c r="B9" s="12"/>
      <c r="C9" s="12"/>
      <c r="D9" s="13"/>
      <c r="E9" s="14"/>
      <c r="F9" s="13"/>
      <c r="G9" s="14"/>
      <c r="H9" s="13"/>
      <c r="I9" s="14"/>
      <c r="J9" s="14"/>
      <c r="K9" s="14"/>
      <c r="L9" s="13"/>
      <c r="M9" s="14"/>
      <c r="N9" s="6"/>
      <c r="O9" s="6"/>
      <c r="P9" s="6"/>
      <c r="Q9" s="6"/>
      <c r="R9" s="6"/>
    </row>
    <row r="10" spans="1:18" s="7" customFormat="1" ht="16.5" x14ac:dyDescent="0.25">
      <c r="A10" s="18" t="s">
        <v>10</v>
      </c>
      <c r="B10" s="17">
        <v>5</v>
      </c>
      <c r="C10" s="17">
        <v>2250000</v>
      </c>
      <c r="D10" s="17">
        <v>6</v>
      </c>
      <c r="E10" s="17">
        <v>5300000</v>
      </c>
      <c r="F10" s="17">
        <v>7</v>
      </c>
      <c r="G10" s="17">
        <v>1450000</v>
      </c>
      <c r="H10" s="17">
        <v>5</v>
      </c>
      <c r="I10" s="17">
        <v>2100000</v>
      </c>
      <c r="J10" s="17">
        <v>6</v>
      </c>
      <c r="K10" s="17">
        <v>1600000</v>
      </c>
      <c r="L10" s="17">
        <f>B10+D10+F10+H10+J10</f>
        <v>29</v>
      </c>
      <c r="M10" s="17">
        <f>C10+E10+G10+I10+K10</f>
        <v>12700000</v>
      </c>
      <c r="N10" s="6"/>
      <c r="O10" s="6"/>
      <c r="P10" s="6"/>
      <c r="Q10" s="6"/>
      <c r="R10" s="6"/>
    </row>
    <row r="11" spans="1:18" s="7" customFormat="1" ht="16.5" x14ac:dyDescent="0.25">
      <c r="A11" s="18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6"/>
      <c r="O11" s="6"/>
      <c r="P11" s="6"/>
      <c r="Q11" s="6"/>
      <c r="R11" s="6"/>
    </row>
    <row r="12" spans="1:18" s="7" customFormat="1" ht="16.5" x14ac:dyDescent="0.25">
      <c r="A12" s="18" t="s">
        <v>21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6"/>
      <c r="O12" s="6"/>
      <c r="P12" s="6"/>
      <c r="Q12" s="6"/>
      <c r="R12" s="6"/>
    </row>
    <row r="13" spans="1:18" s="7" customFormat="1" ht="16.5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6"/>
      <c r="O13" s="6"/>
      <c r="P13" s="6"/>
      <c r="Q13" s="6"/>
      <c r="R13" s="6"/>
    </row>
    <row r="14" spans="1:18" s="7" customFormat="1" ht="16.5" x14ac:dyDescent="0.25">
      <c r="A14" s="18" t="s">
        <v>22</v>
      </c>
      <c r="B14" s="17">
        <v>7</v>
      </c>
      <c r="C14" s="17">
        <v>36402500</v>
      </c>
      <c r="D14" s="17">
        <v>11</v>
      </c>
      <c r="E14" s="17">
        <v>33213275</v>
      </c>
      <c r="F14" s="17">
        <v>4</v>
      </c>
      <c r="G14" s="17">
        <v>10395600</v>
      </c>
      <c r="H14" s="17">
        <v>1</v>
      </c>
      <c r="I14" s="17">
        <v>3500000</v>
      </c>
      <c r="J14" s="17"/>
      <c r="K14" s="17"/>
      <c r="L14" s="17">
        <f>B14+D14+F14+H14+J14</f>
        <v>23</v>
      </c>
      <c r="M14" s="17">
        <f>C14+E14+G14+I14+K14</f>
        <v>83511375</v>
      </c>
      <c r="N14" s="6"/>
      <c r="O14" s="6"/>
      <c r="P14" s="6"/>
      <c r="Q14" s="6"/>
      <c r="R14" s="6"/>
    </row>
    <row r="15" spans="1:18" s="7" customFormat="1" ht="16.5" x14ac:dyDescent="0.25">
      <c r="A15" s="19" t="s">
        <v>7</v>
      </c>
      <c r="B15" s="34">
        <f t="shared" ref="B15:M15" si="0">SUM(B10:B14)</f>
        <v>12</v>
      </c>
      <c r="C15" s="34">
        <f t="shared" si="0"/>
        <v>38652500</v>
      </c>
      <c r="D15" s="35">
        <f t="shared" si="0"/>
        <v>17</v>
      </c>
      <c r="E15" s="35">
        <f t="shared" si="0"/>
        <v>38513275</v>
      </c>
      <c r="F15" s="34">
        <f t="shared" si="0"/>
        <v>11</v>
      </c>
      <c r="G15" s="34">
        <f t="shared" si="0"/>
        <v>11845600</v>
      </c>
      <c r="H15" s="35">
        <f t="shared" si="0"/>
        <v>6</v>
      </c>
      <c r="I15" s="35">
        <f t="shared" si="0"/>
        <v>5600000</v>
      </c>
      <c r="J15" s="34">
        <f t="shared" si="0"/>
        <v>6</v>
      </c>
      <c r="K15" s="34">
        <f t="shared" si="0"/>
        <v>1600000</v>
      </c>
      <c r="L15" s="35">
        <f t="shared" si="0"/>
        <v>52</v>
      </c>
      <c r="M15" s="35">
        <f t="shared" si="0"/>
        <v>96211375</v>
      </c>
      <c r="N15" s="6"/>
      <c r="O15" s="6"/>
      <c r="P15" s="6"/>
      <c r="Q15" s="6"/>
      <c r="R15" s="6"/>
    </row>
    <row r="16" spans="1:18" s="7" customFormat="1" ht="33" x14ac:dyDescent="0.25">
      <c r="A16" s="39" t="s">
        <v>24</v>
      </c>
      <c r="B16" s="16"/>
      <c r="C16" s="16"/>
      <c r="D16" s="17"/>
      <c r="E16" s="15"/>
      <c r="F16" s="17"/>
      <c r="G16" s="15"/>
      <c r="H16" s="17"/>
      <c r="I16" s="15"/>
      <c r="J16" s="15"/>
      <c r="K16" s="15"/>
      <c r="L16" s="17"/>
      <c r="M16" s="15"/>
      <c r="N16" s="6"/>
      <c r="O16" s="6"/>
      <c r="P16" s="6"/>
      <c r="Q16" s="6"/>
      <c r="R16" s="6"/>
    </row>
    <row r="17" spans="1:18" s="7" customFormat="1" ht="16.5" x14ac:dyDescent="0.25">
      <c r="A17" s="18" t="s">
        <v>26</v>
      </c>
      <c r="B17" s="17">
        <v>7</v>
      </c>
      <c r="C17" s="17">
        <v>650000</v>
      </c>
      <c r="D17" s="17">
        <v>5</v>
      </c>
      <c r="E17" s="17">
        <v>350000</v>
      </c>
      <c r="F17" s="17">
        <v>6</v>
      </c>
      <c r="G17" s="17">
        <v>400000</v>
      </c>
      <c r="H17" s="17">
        <v>6</v>
      </c>
      <c r="I17" s="17">
        <v>400000</v>
      </c>
      <c r="J17" s="17">
        <v>6</v>
      </c>
      <c r="K17" s="17">
        <v>400000</v>
      </c>
      <c r="L17" s="17">
        <f t="shared" ref="L17:M19" si="1">B17+D17+F17+H17+J17</f>
        <v>30</v>
      </c>
      <c r="M17" s="17">
        <f t="shared" si="1"/>
        <v>2200000</v>
      </c>
      <c r="N17" s="6"/>
      <c r="O17" s="6"/>
      <c r="P17" s="6"/>
      <c r="Q17" s="6"/>
      <c r="R17" s="6"/>
    </row>
    <row r="18" spans="1:18" s="7" customFormat="1" ht="16.5" x14ac:dyDescent="0.25">
      <c r="A18" s="18" t="s">
        <v>23</v>
      </c>
      <c r="B18" s="17">
        <v>1</v>
      </c>
      <c r="C18" s="17">
        <v>180000</v>
      </c>
      <c r="D18" s="17">
        <v>1</v>
      </c>
      <c r="E18" s="17">
        <v>180000</v>
      </c>
      <c r="F18" s="17">
        <v>1</v>
      </c>
      <c r="G18" s="17">
        <v>180000</v>
      </c>
      <c r="H18" s="17">
        <v>1</v>
      </c>
      <c r="I18" s="17">
        <v>180000</v>
      </c>
      <c r="J18" s="17">
        <v>1</v>
      </c>
      <c r="K18" s="17">
        <v>180000</v>
      </c>
      <c r="L18" s="17">
        <f t="shared" si="1"/>
        <v>5</v>
      </c>
      <c r="M18" s="17">
        <f t="shared" si="1"/>
        <v>900000</v>
      </c>
      <c r="N18" s="6"/>
      <c r="O18" s="6"/>
      <c r="P18" s="6"/>
      <c r="Q18" s="6"/>
      <c r="R18" s="6"/>
    </row>
    <row r="19" spans="1:18" s="7" customFormat="1" ht="16.5" x14ac:dyDescent="0.25">
      <c r="A19" s="18" t="s">
        <v>27</v>
      </c>
      <c r="B19" s="17">
        <v>3</v>
      </c>
      <c r="C19" s="17">
        <v>110000</v>
      </c>
      <c r="D19" s="17">
        <v>4</v>
      </c>
      <c r="E19" s="17">
        <v>160000</v>
      </c>
      <c r="F19" s="17">
        <v>3</v>
      </c>
      <c r="G19" s="17">
        <v>110000</v>
      </c>
      <c r="H19" s="17">
        <v>4</v>
      </c>
      <c r="I19" s="17">
        <v>210000</v>
      </c>
      <c r="J19" s="17">
        <v>3</v>
      </c>
      <c r="K19" s="17">
        <v>110000</v>
      </c>
      <c r="L19" s="17">
        <f t="shared" si="1"/>
        <v>17</v>
      </c>
      <c r="M19" s="17">
        <f t="shared" si="1"/>
        <v>700000</v>
      </c>
      <c r="N19" s="6"/>
      <c r="O19" s="6"/>
      <c r="P19" s="6"/>
      <c r="Q19" s="6"/>
      <c r="R19" s="6"/>
    </row>
    <row r="20" spans="1:18" s="7" customFormat="1" ht="16.5" x14ac:dyDescent="0.25">
      <c r="A20" s="19" t="s">
        <v>7</v>
      </c>
      <c r="B20" s="34">
        <f t="shared" ref="B20:M20" si="2">SUM(B17:B19)</f>
        <v>11</v>
      </c>
      <c r="C20" s="34">
        <f t="shared" si="2"/>
        <v>940000</v>
      </c>
      <c r="D20" s="35">
        <f t="shared" si="2"/>
        <v>10</v>
      </c>
      <c r="E20" s="35">
        <f t="shared" si="2"/>
        <v>690000</v>
      </c>
      <c r="F20" s="34">
        <f t="shared" si="2"/>
        <v>10</v>
      </c>
      <c r="G20" s="34">
        <f t="shared" si="2"/>
        <v>690000</v>
      </c>
      <c r="H20" s="35">
        <f t="shared" si="2"/>
        <v>11</v>
      </c>
      <c r="I20" s="35">
        <f t="shared" si="2"/>
        <v>790000</v>
      </c>
      <c r="J20" s="34">
        <f t="shared" si="2"/>
        <v>10</v>
      </c>
      <c r="K20" s="34">
        <f t="shared" si="2"/>
        <v>690000</v>
      </c>
      <c r="L20" s="35">
        <f t="shared" si="2"/>
        <v>52</v>
      </c>
      <c r="M20" s="35">
        <f t="shared" si="2"/>
        <v>3800000</v>
      </c>
      <c r="N20" s="6"/>
      <c r="O20" s="6"/>
      <c r="P20" s="6"/>
      <c r="Q20" s="6"/>
      <c r="R20" s="6"/>
    </row>
    <row r="21" spans="1:18" s="7" customFormat="1" ht="33" x14ac:dyDescent="0.25">
      <c r="A21" s="39" t="s">
        <v>28</v>
      </c>
      <c r="B21" s="12"/>
      <c r="C21" s="12"/>
      <c r="D21" s="13"/>
      <c r="E21" s="14"/>
      <c r="F21" s="13"/>
      <c r="G21" s="14"/>
      <c r="H21" s="13"/>
      <c r="I21" s="14"/>
      <c r="J21" s="14"/>
      <c r="K21" s="14"/>
      <c r="L21" s="13"/>
      <c r="M21" s="14"/>
      <c r="N21" s="6"/>
      <c r="O21" s="6"/>
      <c r="P21" s="6"/>
      <c r="Q21" s="6"/>
      <c r="R21" s="6"/>
    </row>
    <row r="22" spans="1:18" s="7" customFormat="1" ht="16.5" x14ac:dyDescent="0.25">
      <c r="A22" s="18" t="s">
        <v>29</v>
      </c>
      <c r="B22" s="17">
        <v>5</v>
      </c>
      <c r="C22" s="17">
        <v>413200</v>
      </c>
      <c r="D22" s="17">
        <v>4</v>
      </c>
      <c r="E22" s="17">
        <v>403200</v>
      </c>
      <c r="F22" s="17">
        <v>5</v>
      </c>
      <c r="G22" s="17">
        <v>663900</v>
      </c>
      <c r="H22" s="17">
        <v>4</v>
      </c>
      <c r="I22" s="17">
        <v>403200</v>
      </c>
      <c r="J22" s="17">
        <v>5</v>
      </c>
      <c r="K22" s="17">
        <v>423200</v>
      </c>
      <c r="L22" s="17">
        <f t="shared" ref="L22:M27" si="3">B22+D22+F22+H22+J22</f>
        <v>23</v>
      </c>
      <c r="M22" s="17">
        <f t="shared" si="3"/>
        <v>2306700</v>
      </c>
      <c r="N22" s="6"/>
      <c r="O22" s="6"/>
      <c r="P22" s="6"/>
      <c r="Q22" s="6"/>
      <c r="R22" s="6"/>
    </row>
    <row r="23" spans="1:18" s="7" customFormat="1" ht="16.5" x14ac:dyDescent="0.25">
      <c r="A23" s="18" t="s">
        <v>38</v>
      </c>
      <c r="B23" s="17">
        <v>3</v>
      </c>
      <c r="C23" s="17">
        <v>160000</v>
      </c>
      <c r="D23" s="17">
        <v>3</v>
      </c>
      <c r="E23" s="17">
        <v>160000</v>
      </c>
      <c r="F23" s="17">
        <v>3</v>
      </c>
      <c r="G23" s="17">
        <v>160000</v>
      </c>
      <c r="H23" s="17">
        <v>3</v>
      </c>
      <c r="I23" s="17">
        <v>160000</v>
      </c>
      <c r="J23" s="17">
        <v>3</v>
      </c>
      <c r="K23" s="17">
        <v>160000</v>
      </c>
      <c r="L23" s="17">
        <f t="shared" si="3"/>
        <v>15</v>
      </c>
      <c r="M23" s="17">
        <f t="shared" si="3"/>
        <v>800000</v>
      </c>
    </row>
    <row r="24" spans="1:18" s="7" customFormat="1" ht="16.5" x14ac:dyDescent="0.25">
      <c r="A24" s="18" t="s">
        <v>39</v>
      </c>
      <c r="B24" s="17">
        <v>3</v>
      </c>
      <c r="C24" s="17">
        <v>500000</v>
      </c>
      <c r="D24" s="17">
        <v>3</v>
      </c>
      <c r="E24" s="17">
        <v>500000</v>
      </c>
      <c r="F24" s="17">
        <v>3</v>
      </c>
      <c r="G24" s="17">
        <v>500000</v>
      </c>
      <c r="H24" s="17">
        <v>3</v>
      </c>
      <c r="I24" s="17">
        <v>500000</v>
      </c>
      <c r="J24" s="17">
        <v>3</v>
      </c>
      <c r="K24" s="17">
        <v>500000</v>
      </c>
      <c r="L24" s="17">
        <f t="shared" si="3"/>
        <v>15</v>
      </c>
      <c r="M24" s="17">
        <f t="shared" si="3"/>
        <v>2500000</v>
      </c>
    </row>
    <row r="25" spans="1:18" s="7" customFormat="1" ht="16.5" x14ac:dyDescent="0.25">
      <c r="A25" s="18" t="s">
        <v>30</v>
      </c>
      <c r="B25" s="17">
        <v>3</v>
      </c>
      <c r="C25" s="17">
        <v>70000</v>
      </c>
      <c r="D25" s="17">
        <v>5</v>
      </c>
      <c r="E25" s="17">
        <v>190000</v>
      </c>
      <c r="F25" s="17">
        <v>4</v>
      </c>
      <c r="G25" s="17">
        <v>80000</v>
      </c>
      <c r="H25" s="17">
        <v>4</v>
      </c>
      <c r="I25" s="17">
        <v>100000</v>
      </c>
      <c r="J25" s="17">
        <v>3</v>
      </c>
      <c r="K25" s="17">
        <v>70000</v>
      </c>
      <c r="L25" s="17">
        <f t="shared" si="3"/>
        <v>19</v>
      </c>
      <c r="M25" s="17">
        <f t="shared" si="3"/>
        <v>510000</v>
      </c>
    </row>
    <row r="26" spans="1:18" s="7" customFormat="1" ht="16.5" x14ac:dyDescent="0.25">
      <c r="A26" s="18" t="s">
        <v>31</v>
      </c>
      <c r="B26" s="17">
        <v>3</v>
      </c>
      <c r="C26" s="17">
        <v>300000</v>
      </c>
      <c r="D26" s="17">
        <v>3</v>
      </c>
      <c r="E26" s="17">
        <v>300000</v>
      </c>
      <c r="F26" s="17">
        <v>3</v>
      </c>
      <c r="G26" s="17">
        <v>300000</v>
      </c>
      <c r="H26" s="17">
        <v>3</v>
      </c>
      <c r="I26" s="17">
        <v>300000</v>
      </c>
      <c r="J26" s="17">
        <v>3</v>
      </c>
      <c r="K26" s="17">
        <v>300000</v>
      </c>
      <c r="L26" s="17">
        <f t="shared" si="3"/>
        <v>15</v>
      </c>
      <c r="M26" s="17">
        <f t="shared" si="3"/>
        <v>1500000</v>
      </c>
    </row>
    <row r="27" spans="1:18" s="7" customFormat="1" ht="16.5" x14ac:dyDescent="0.25">
      <c r="A27" s="18" t="s">
        <v>32</v>
      </c>
      <c r="B27" s="17">
        <v>5</v>
      </c>
      <c r="C27" s="17">
        <v>8660000</v>
      </c>
      <c r="D27" s="17">
        <v>5</v>
      </c>
      <c r="E27" s="17">
        <v>8810000</v>
      </c>
      <c r="F27" s="17">
        <v>5</v>
      </c>
      <c r="G27" s="17">
        <v>8960000</v>
      </c>
      <c r="H27" s="17">
        <v>5</v>
      </c>
      <c r="I27" s="17">
        <v>9110000</v>
      </c>
      <c r="J27" s="17">
        <v>5</v>
      </c>
      <c r="K27" s="17">
        <v>9260000</v>
      </c>
      <c r="L27" s="17">
        <f t="shared" si="3"/>
        <v>25</v>
      </c>
      <c r="M27" s="17">
        <f t="shared" si="3"/>
        <v>44800000</v>
      </c>
    </row>
    <row r="28" spans="1:18" s="7" customFormat="1" ht="16.5" customHeight="1" x14ac:dyDescent="0.25">
      <c r="A28" s="19" t="s">
        <v>7</v>
      </c>
      <c r="B28" s="34">
        <f t="shared" ref="B28:M28" si="4">SUM(B22:B27)</f>
        <v>22</v>
      </c>
      <c r="C28" s="34">
        <f t="shared" si="4"/>
        <v>10103200</v>
      </c>
      <c r="D28" s="35">
        <f t="shared" si="4"/>
        <v>23</v>
      </c>
      <c r="E28" s="35">
        <f t="shared" si="4"/>
        <v>10363200</v>
      </c>
      <c r="F28" s="34">
        <f t="shared" si="4"/>
        <v>23</v>
      </c>
      <c r="G28" s="34">
        <f t="shared" si="4"/>
        <v>10663900</v>
      </c>
      <c r="H28" s="35">
        <f t="shared" si="4"/>
        <v>22</v>
      </c>
      <c r="I28" s="35">
        <f t="shared" si="4"/>
        <v>10573200</v>
      </c>
      <c r="J28" s="34">
        <f t="shared" si="4"/>
        <v>22</v>
      </c>
      <c r="K28" s="34">
        <f t="shared" si="4"/>
        <v>10713200</v>
      </c>
      <c r="L28" s="35">
        <f t="shared" si="4"/>
        <v>112</v>
      </c>
      <c r="M28" s="35">
        <f t="shared" si="4"/>
        <v>52416700</v>
      </c>
    </row>
    <row r="29" spans="1:18" s="7" customFormat="1" ht="13.5" customHeight="1" x14ac:dyDescent="0.3">
      <c r="A29" s="23"/>
      <c r="B29" s="23"/>
      <c r="C29" s="23"/>
      <c r="D29" s="24"/>
      <c r="E29" s="25"/>
      <c r="F29" s="50"/>
      <c r="G29" s="50"/>
      <c r="H29" s="24"/>
      <c r="I29" s="26"/>
      <c r="J29" s="26"/>
      <c r="K29" s="26"/>
      <c r="L29" s="24"/>
      <c r="M29" s="26"/>
      <c r="N29" s="6"/>
      <c r="O29" s="6"/>
      <c r="P29" s="6"/>
      <c r="Q29" s="6"/>
      <c r="R29" s="6"/>
    </row>
    <row r="30" spans="1:18" s="7" customFormat="1" ht="16.5" x14ac:dyDescent="0.25">
      <c r="A30" s="5" t="s">
        <v>4</v>
      </c>
      <c r="B30" s="45" t="s">
        <v>15</v>
      </c>
      <c r="C30" s="46"/>
      <c r="D30" s="48" t="s">
        <v>16</v>
      </c>
      <c r="E30" s="49"/>
      <c r="F30" s="45" t="s">
        <v>17</v>
      </c>
      <c r="G30" s="46"/>
      <c r="H30" s="48" t="s">
        <v>18</v>
      </c>
      <c r="I30" s="49"/>
      <c r="J30" s="45" t="s">
        <v>19</v>
      </c>
      <c r="K30" s="46"/>
      <c r="L30" s="48" t="s">
        <v>12</v>
      </c>
      <c r="M30" s="49"/>
      <c r="N30" s="6"/>
      <c r="O30" s="6"/>
      <c r="P30" s="6"/>
      <c r="Q30" s="6"/>
      <c r="R30" s="6"/>
    </row>
    <row r="31" spans="1:18" s="7" customFormat="1" ht="16.5" x14ac:dyDescent="0.25">
      <c r="A31" s="8"/>
      <c r="B31" s="9" t="s">
        <v>5</v>
      </c>
      <c r="C31" s="9" t="s">
        <v>6</v>
      </c>
      <c r="D31" s="8" t="s">
        <v>5</v>
      </c>
      <c r="E31" s="8" t="s">
        <v>6</v>
      </c>
      <c r="F31" s="9" t="s">
        <v>5</v>
      </c>
      <c r="G31" s="9" t="s">
        <v>6</v>
      </c>
      <c r="H31" s="8" t="s">
        <v>5</v>
      </c>
      <c r="I31" s="8" t="s">
        <v>6</v>
      </c>
      <c r="J31" s="9" t="s">
        <v>5</v>
      </c>
      <c r="K31" s="9" t="s">
        <v>6</v>
      </c>
      <c r="L31" s="8" t="s">
        <v>5</v>
      </c>
      <c r="M31" s="8" t="s">
        <v>6</v>
      </c>
      <c r="N31" s="6"/>
      <c r="O31" s="6"/>
      <c r="P31" s="6"/>
      <c r="Q31" s="6"/>
      <c r="R31" s="6"/>
    </row>
    <row r="32" spans="1:18" s="7" customFormat="1" ht="16.5" x14ac:dyDescent="0.25">
      <c r="A32" s="10"/>
      <c r="B32" s="11" t="s">
        <v>0</v>
      </c>
      <c r="C32" s="11" t="s">
        <v>1</v>
      </c>
      <c r="D32" s="10" t="s">
        <v>0</v>
      </c>
      <c r="E32" s="10" t="s">
        <v>1</v>
      </c>
      <c r="F32" s="11" t="s">
        <v>0</v>
      </c>
      <c r="G32" s="11" t="s">
        <v>1</v>
      </c>
      <c r="H32" s="10" t="s">
        <v>0</v>
      </c>
      <c r="I32" s="10" t="s">
        <v>1</v>
      </c>
      <c r="J32" s="11" t="s">
        <v>0</v>
      </c>
      <c r="K32" s="11" t="s">
        <v>1</v>
      </c>
      <c r="L32" s="10" t="s">
        <v>0</v>
      </c>
      <c r="M32" s="10" t="s">
        <v>1</v>
      </c>
      <c r="N32" s="6"/>
      <c r="O32" s="6"/>
      <c r="P32" s="6"/>
      <c r="Q32" s="6"/>
      <c r="R32" s="6"/>
    </row>
    <row r="33" spans="1:13" s="7" customFormat="1" ht="33" x14ac:dyDescent="0.25">
      <c r="A33" s="40" t="s">
        <v>33</v>
      </c>
      <c r="B33" s="28"/>
      <c r="C33" s="28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s="7" customFormat="1" ht="16.5" x14ac:dyDescent="0.25">
      <c r="A34" s="18" t="s">
        <v>34</v>
      </c>
      <c r="B34" s="17">
        <v>14</v>
      </c>
      <c r="C34" s="17">
        <v>1440000</v>
      </c>
      <c r="D34" s="17">
        <v>13</v>
      </c>
      <c r="E34" s="17">
        <v>1470000</v>
      </c>
      <c r="F34" s="17">
        <v>13</v>
      </c>
      <c r="G34" s="17">
        <v>1470000</v>
      </c>
      <c r="H34" s="17">
        <v>13</v>
      </c>
      <c r="I34" s="17">
        <v>1470000</v>
      </c>
      <c r="J34" s="17">
        <v>13</v>
      </c>
      <c r="K34" s="17">
        <v>1470000</v>
      </c>
      <c r="L34" s="17">
        <f>B34+D34+F34+H34+J34</f>
        <v>66</v>
      </c>
      <c r="M34" s="17">
        <f>C34+E34+G34+I34+K34</f>
        <v>7320000</v>
      </c>
    </row>
    <row r="35" spans="1:13" s="7" customFormat="1" ht="16.5" x14ac:dyDescent="0.25">
      <c r="A35" s="27" t="s">
        <v>23</v>
      </c>
      <c r="B35" s="17">
        <v>1</v>
      </c>
      <c r="C35" s="17">
        <v>900000</v>
      </c>
      <c r="D35" s="17">
        <v>1</v>
      </c>
      <c r="E35" s="17">
        <v>1000000</v>
      </c>
      <c r="F35" s="17">
        <v>1</v>
      </c>
      <c r="G35" s="17">
        <v>1000000</v>
      </c>
      <c r="H35" s="17">
        <v>1</v>
      </c>
      <c r="I35" s="17">
        <v>1100000</v>
      </c>
      <c r="J35" s="17">
        <v>1</v>
      </c>
      <c r="K35" s="17">
        <v>1200000</v>
      </c>
      <c r="L35" s="17">
        <f>B35+D35+F35+H35+J35</f>
        <v>5</v>
      </c>
      <c r="M35" s="17">
        <f>C35+E35+G35+I35+K35</f>
        <v>5200000</v>
      </c>
    </row>
    <row r="36" spans="1:13" s="7" customFormat="1" ht="33" x14ac:dyDescent="0.25">
      <c r="A36" s="42" t="s">
        <v>40</v>
      </c>
      <c r="B36" s="17">
        <v>1</v>
      </c>
      <c r="C36" s="17">
        <v>50000</v>
      </c>
      <c r="D36" s="17">
        <v>1</v>
      </c>
      <c r="E36" s="17">
        <v>50000</v>
      </c>
      <c r="F36" s="17">
        <v>1</v>
      </c>
      <c r="G36" s="17">
        <v>50000</v>
      </c>
      <c r="H36" s="17">
        <v>1</v>
      </c>
      <c r="I36" s="17">
        <v>50000</v>
      </c>
      <c r="J36" s="17">
        <v>1</v>
      </c>
      <c r="K36" s="17">
        <v>50000</v>
      </c>
      <c r="L36" s="17">
        <f t="shared" ref="L36:M40" si="5">B36+D36+F36+H36+J36</f>
        <v>5</v>
      </c>
      <c r="M36" s="17">
        <f t="shared" si="5"/>
        <v>250000</v>
      </c>
    </row>
    <row r="37" spans="1:13" s="7" customFormat="1" ht="33" x14ac:dyDescent="0.25">
      <c r="A37" s="42" t="s">
        <v>42</v>
      </c>
      <c r="B37" s="17">
        <v>2</v>
      </c>
      <c r="C37" s="17">
        <v>110000</v>
      </c>
      <c r="D37" s="17">
        <v>2</v>
      </c>
      <c r="E37" s="17">
        <v>110000</v>
      </c>
      <c r="F37" s="17">
        <v>2</v>
      </c>
      <c r="G37" s="17">
        <v>110000</v>
      </c>
      <c r="H37" s="17">
        <v>2</v>
      </c>
      <c r="I37" s="17">
        <v>110000</v>
      </c>
      <c r="J37" s="17">
        <v>2</v>
      </c>
      <c r="K37" s="17">
        <v>110000</v>
      </c>
      <c r="L37" s="17">
        <f t="shared" si="5"/>
        <v>10</v>
      </c>
      <c r="M37" s="17">
        <f t="shared" si="5"/>
        <v>550000</v>
      </c>
    </row>
    <row r="38" spans="1:13" s="7" customFormat="1" ht="16.5" x14ac:dyDescent="0.25">
      <c r="A38" s="18" t="s">
        <v>23</v>
      </c>
      <c r="B38" s="17">
        <v>1</v>
      </c>
      <c r="C38" s="17">
        <v>10000</v>
      </c>
      <c r="D38" s="17">
        <v>1</v>
      </c>
      <c r="E38" s="17">
        <v>10000</v>
      </c>
      <c r="F38" s="17">
        <v>1</v>
      </c>
      <c r="G38" s="17">
        <v>10000</v>
      </c>
      <c r="H38" s="17">
        <v>1</v>
      </c>
      <c r="I38" s="17">
        <v>10000</v>
      </c>
      <c r="J38" s="17">
        <v>1</v>
      </c>
      <c r="K38" s="17">
        <v>10000</v>
      </c>
      <c r="L38" s="17">
        <f t="shared" si="5"/>
        <v>5</v>
      </c>
      <c r="M38" s="17">
        <f t="shared" si="5"/>
        <v>50000</v>
      </c>
    </row>
    <row r="39" spans="1:13" s="7" customFormat="1" ht="49.5" x14ac:dyDescent="0.25">
      <c r="A39" s="42" t="s">
        <v>43</v>
      </c>
      <c r="B39" s="43">
        <v>1</v>
      </c>
      <c r="C39" s="43">
        <v>300000</v>
      </c>
      <c r="D39" s="43">
        <v>1</v>
      </c>
      <c r="E39" s="43">
        <v>300000</v>
      </c>
      <c r="F39" s="43">
        <v>1</v>
      </c>
      <c r="G39" s="43">
        <v>300000</v>
      </c>
      <c r="H39" s="43">
        <v>1</v>
      </c>
      <c r="I39" s="43">
        <v>300000</v>
      </c>
      <c r="J39" s="43">
        <v>1</v>
      </c>
      <c r="K39" s="43">
        <v>300000</v>
      </c>
      <c r="L39" s="43">
        <f t="shared" si="5"/>
        <v>5</v>
      </c>
      <c r="M39" s="43">
        <f t="shared" si="5"/>
        <v>1500000</v>
      </c>
    </row>
    <row r="40" spans="1:13" s="7" customFormat="1" ht="16.5" x14ac:dyDescent="0.25">
      <c r="A40" s="18" t="s">
        <v>23</v>
      </c>
      <c r="B40" s="17">
        <v>1</v>
      </c>
      <c r="C40" s="17">
        <v>30000</v>
      </c>
      <c r="D40" s="17">
        <v>1</v>
      </c>
      <c r="E40" s="17">
        <v>30000</v>
      </c>
      <c r="F40" s="17">
        <v>1</v>
      </c>
      <c r="G40" s="17">
        <v>30000</v>
      </c>
      <c r="H40" s="17">
        <v>1</v>
      </c>
      <c r="I40" s="17">
        <v>30000</v>
      </c>
      <c r="J40" s="17">
        <v>1</v>
      </c>
      <c r="K40" s="17">
        <v>30000</v>
      </c>
      <c r="L40" s="17">
        <f t="shared" si="5"/>
        <v>5</v>
      </c>
      <c r="M40" s="17">
        <f t="shared" si="5"/>
        <v>150000</v>
      </c>
    </row>
    <row r="41" spans="1:13" s="7" customFormat="1" ht="16.5" x14ac:dyDescent="0.25">
      <c r="A41" s="19" t="s">
        <v>7</v>
      </c>
      <c r="B41" s="34">
        <f t="shared" ref="B41:M41" si="6">SUM(B34:B40)</f>
        <v>21</v>
      </c>
      <c r="C41" s="34">
        <f t="shared" si="6"/>
        <v>2840000</v>
      </c>
      <c r="D41" s="35">
        <f t="shared" si="6"/>
        <v>20</v>
      </c>
      <c r="E41" s="35">
        <f t="shared" si="6"/>
        <v>2970000</v>
      </c>
      <c r="F41" s="34">
        <f t="shared" si="6"/>
        <v>20</v>
      </c>
      <c r="G41" s="34">
        <f t="shared" si="6"/>
        <v>2970000</v>
      </c>
      <c r="H41" s="35">
        <f t="shared" si="6"/>
        <v>20</v>
      </c>
      <c r="I41" s="35">
        <f t="shared" si="6"/>
        <v>3070000</v>
      </c>
      <c r="J41" s="34">
        <f t="shared" si="6"/>
        <v>20</v>
      </c>
      <c r="K41" s="34">
        <f t="shared" si="6"/>
        <v>3170000</v>
      </c>
      <c r="L41" s="35">
        <f t="shared" si="6"/>
        <v>101</v>
      </c>
      <c r="M41" s="35">
        <f t="shared" si="6"/>
        <v>15020000</v>
      </c>
    </row>
    <row r="42" spans="1:13" s="7" customFormat="1" ht="49.5" x14ac:dyDescent="0.25">
      <c r="A42" s="41" t="s">
        <v>35</v>
      </c>
      <c r="B42" s="30"/>
      <c r="C42" s="30"/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1:13" s="7" customFormat="1" ht="16.5" x14ac:dyDescent="0.25">
      <c r="A43" s="18" t="s">
        <v>36</v>
      </c>
      <c r="B43" s="17">
        <v>14</v>
      </c>
      <c r="C43" s="17">
        <v>815000</v>
      </c>
      <c r="D43" s="17">
        <v>13</v>
      </c>
      <c r="E43" s="17">
        <v>805000</v>
      </c>
      <c r="F43" s="17">
        <v>13</v>
      </c>
      <c r="G43" s="17">
        <v>805000</v>
      </c>
      <c r="H43" s="17">
        <v>13</v>
      </c>
      <c r="I43" s="17">
        <v>805000</v>
      </c>
      <c r="J43" s="17">
        <v>13</v>
      </c>
      <c r="K43" s="17">
        <v>805000</v>
      </c>
      <c r="L43" s="17">
        <f t="shared" ref="L43:M44" si="7">B43+D43+F43+H43+J43</f>
        <v>66</v>
      </c>
      <c r="M43" s="17">
        <f t="shared" si="7"/>
        <v>4035000</v>
      </c>
    </row>
    <row r="44" spans="1:13" s="7" customFormat="1" ht="16.5" x14ac:dyDescent="0.25">
      <c r="A44" s="18" t="s">
        <v>23</v>
      </c>
      <c r="B44" s="17">
        <v>1</v>
      </c>
      <c r="C44" s="17">
        <v>10000</v>
      </c>
      <c r="D44" s="17">
        <v>1</v>
      </c>
      <c r="E44" s="17">
        <v>10000</v>
      </c>
      <c r="F44" s="17">
        <v>1</v>
      </c>
      <c r="G44" s="17">
        <v>10000</v>
      </c>
      <c r="H44" s="17">
        <v>1</v>
      </c>
      <c r="I44" s="17">
        <v>10000</v>
      </c>
      <c r="J44" s="17">
        <v>1</v>
      </c>
      <c r="K44" s="17">
        <v>10000</v>
      </c>
      <c r="L44" s="17">
        <f t="shared" si="7"/>
        <v>5</v>
      </c>
      <c r="M44" s="17">
        <f t="shared" si="7"/>
        <v>50000</v>
      </c>
    </row>
    <row r="45" spans="1:13" s="7" customFormat="1" ht="16.5" x14ac:dyDescent="0.25">
      <c r="A45" s="18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</row>
    <row r="46" spans="1:13" s="7" customFormat="1" ht="16.5" x14ac:dyDescent="0.25">
      <c r="A46" s="18" t="s">
        <v>37</v>
      </c>
      <c r="B46" s="17">
        <v>1</v>
      </c>
      <c r="C46" s="17">
        <v>300000</v>
      </c>
      <c r="D46" s="17">
        <v>1</v>
      </c>
      <c r="E46" s="17">
        <v>300000</v>
      </c>
      <c r="F46" s="17">
        <v>1</v>
      </c>
      <c r="G46" s="17">
        <v>300000</v>
      </c>
      <c r="H46" s="17">
        <v>1</v>
      </c>
      <c r="I46" s="17">
        <v>300000</v>
      </c>
      <c r="J46" s="17">
        <v>1</v>
      </c>
      <c r="K46" s="17">
        <v>300000</v>
      </c>
      <c r="L46" s="17">
        <f>B46+D46+F46+H46+J46</f>
        <v>5</v>
      </c>
      <c r="M46" s="17">
        <f>C46+E46+G46+I46+K46</f>
        <v>1500000</v>
      </c>
    </row>
    <row r="47" spans="1:13" s="7" customFormat="1" ht="16.5" x14ac:dyDescent="0.25">
      <c r="A47" s="18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s="7" customFormat="1" ht="16.5" x14ac:dyDescent="0.25">
      <c r="A48" s="19" t="s">
        <v>7</v>
      </c>
      <c r="B48" s="34">
        <f t="shared" ref="B48:M48" si="8">SUM(B43:B47)</f>
        <v>16</v>
      </c>
      <c r="C48" s="34">
        <f t="shared" si="8"/>
        <v>1125000</v>
      </c>
      <c r="D48" s="35">
        <f t="shared" si="8"/>
        <v>15</v>
      </c>
      <c r="E48" s="35">
        <f t="shared" si="8"/>
        <v>1115000</v>
      </c>
      <c r="F48" s="34">
        <f t="shared" si="8"/>
        <v>15</v>
      </c>
      <c r="G48" s="34">
        <f t="shared" si="8"/>
        <v>1115000</v>
      </c>
      <c r="H48" s="35">
        <f t="shared" si="8"/>
        <v>15</v>
      </c>
      <c r="I48" s="35">
        <f t="shared" si="8"/>
        <v>1115000</v>
      </c>
      <c r="J48" s="34">
        <f t="shared" si="8"/>
        <v>15</v>
      </c>
      <c r="K48" s="34">
        <f t="shared" si="8"/>
        <v>1115000</v>
      </c>
      <c r="L48" s="35">
        <f t="shared" si="8"/>
        <v>76</v>
      </c>
      <c r="M48" s="35">
        <f t="shared" si="8"/>
        <v>5585000</v>
      </c>
    </row>
    <row r="49" spans="1:13" s="7" customFormat="1" ht="16.5" x14ac:dyDescent="0.25">
      <c r="A49" s="3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s="7" customFormat="1" ht="16.5" x14ac:dyDescent="0.25">
      <c r="A50" s="32" t="s">
        <v>20</v>
      </c>
      <c r="B50" s="17">
        <v>6</v>
      </c>
      <c r="C50" s="17">
        <v>245500</v>
      </c>
      <c r="D50" s="17">
        <v>2</v>
      </c>
      <c r="E50" s="17">
        <v>5000000</v>
      </c>
      <c r="F50" s="17"/>
      <c r="G50" s="17"/>
      <c r="H50" s="17"/>
      <c r="I50" s="17"/>
      <c r="J50" s="17"/>
      <c r="K50" s="17"/>
      <c r="L50" s="17">
        <f>B50+D50+F50+H50+J50</f>
        <v>8</v>
      </c>
      <c r="M50" s="17">
        <f>C50+E50+G50+I50+K50</f>
        <v>5245500</v>
      </c>
    </row>
    <row r="51" spans="1:13" s="7" customFormat="1" ht="16.5" x14ac:dyDescent="0.25">
      <c r="A51" s="32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</row>
    <row r="52" spans="1:13" s="7" customFormat="1" ht="16.5" x14ac:dyDescent="0.25">
      <c r="A52" s="19" t="s">
        <v>14</v>
      </c>
      <c r="B52" s="20">
        <f t="shared" ref="B52:M52" si="9">B50</f>
        <v>6</v>
      </c>
      <c r="C52" s="20">
        <f t="shared" si="9"/>
        <v>245500</v>
      </c>
      <c r="D52" s="21">
        <f t="shared" si="9"/>
        <v>2</v>
      </c>
      <c r="E52" s="21">
        <f t="shared" si="9"/>
        <v>5000000</v>
      </c>
      <c r="F52" s="20">
        <f t="shared" si="9"/>
        <v>0</v>
      </c>
      <c r="G52" s="20">
        <f t="shared" si="9"/>
        <v>0</v>
      </c>
      <c r="H52" s="21">
        <f t="shared" si="9"/>
        <v>0</v>
      </c>
      <c r="I52" s="21">
        <f t="shared" si="9"/>
        <v>0</v>
      </c>
      <c r="J52" s="20">
        <f t="shared" si="9"/>
        <v>0</v>
      </c>
      <c r="K52" s="20">
        <f t="shared" si="9"/>
        <v>0</v>
      </c>
      <c r="L52" s="21">
        <f t="shared" si="9"/>
        <v>8</v>
      </c>
      <c r="M52" s="21">
        <f t="shared" si="9"/>
        <v>5245500</v>
      </c>
    </row>
    <row r="53" spans="1:13" s="7" customFormat="1" ht="16.5" x14ac:dyDescent="0.25">
      <c r="A53" s="36" t="s">
        <v>8</v>
      </c>
      <c r="B53" s="37">
        <f t="shared" ref="B53:M53" si="10">B15+B20+B28+B41+B48+B52</f>
        <v>88</v>
      </c>
      <c r="C53" s="37">
        <f t="shared" si="10"/>
        <v>53906200</v>
      </c>
      <c r="D53" s="38">
        <f t="shared" si="10"/>
        <v>87</v>
      </c>
      <c r="E53" s="38">
        <f t="shared" si="10"/>
        <v>58651475</v>
      </c>
      <c r="F53" s="37">
        <f t="shared" si="10"/>
        <v>79</v>
      </c>
      <c r="G53" s="37">
        <f t="shared" si="10"/>
        <v>27284500</v>
      </c>
      <c r="H53" s="38">
        <f t="shared" si="10"/>
        <v>74</v>
      </c>
      <c r="I53" s="38">
        <f t="shared" si="10"/>
        <v>21148200</v>
      </c>
      <c r="J53" s="37">
        <f t="shared" si="10"/>
        <v>73</v>
      </c>
      <c r="K53" s="37">
        <f t="shared" si="10"/>
        <v>17288200</v>
      </c>
      <c r="L53" s="38">
        <f t="shared" si="10"/>
        <v>401</v>
      </c>
      <c r="M53" s="38">
        <f t="shared" si="10"/>
        <v>178278575</v>
      </c>
    </row>
    <row r="54" spans="1:13" s="7" customFormat="1" ht="16.5" x14ac:dyDescent="0.25">
      <c r="A54" s="29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1:13" s="7" customFormat="1" ht="16.5" x14ac:dyDescent="0.25">
      <c r="A55" s="29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s="7" customFormat="1" ht="16.5" x14ac:dyDescent="0.25">
      <c r="A56" s="29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</sheetData>
  <mergeCells count="16">
    <mergeCell ref="J6:K6"/>
    <mergeCell ref="J30:K30"/>
    <mergeCell ref="A2:M2"/>
    <mergeCell ref="L30:M30"/>
    <mergeCell ref="L6:M6"/>
    <mergeCell ref="A3:M3"/>
    <mergeCell ref="A4:M4"/>
    <mergeCell ref="D6:E6"/>
    <mergeCell ref="F6:G6"/>
    <mergeCell ref="H6:I6"/>
    <mergeCell ref="B6:C6"/>
    <mergeCell ref="B30:C30"/>
    <mergeCell ref="D30:E30"/>
    <mergeCell ref="F30:G30"/>
    <mergeCell ref="H30:I30"/>
    <mergeCell ref="F29:G29"/>
  </mergeCells>
  <pageMargins left="7.874015748031496E-2" right="0" top="0.6692913385826772" bottom="0.15748031496062992" header="0.31496062992125984" footer="0.15748031496062992"/>
  <pageSetup paperSize="9" firstPageNumber="49" orientation="landscape" useFirstPageNumber="1" verticalDpi="300" r:id="rId1"/>
  <headerFooter>
    <oddHeader>&amp;R&amp;"TH SarabunIT๙,ธรรมดา"&amp;16(แบบ ผ. 01)</oddHeader>
    <oddFooter>&amp;C&amp;"TH SarabunIT๙,ธรรมดา"&amp;16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ผ.01</vt:lpstr>
      <vt:lpstr>ผ 01 บัญชีสรุปโครงการพัฒนา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2023-07-05T02:57:13Z</cp:lastPrinted>
  <dcterms:created xsi:type="dcterms:W3CDTF">2015-05-12T03:32:36Z</dcterms:created>
  <dcterms:modified xsi:type="dcterms:W3CDTF">2023-07-05T02:57:15Z</dcterms:modified>
</cp:coreProperties>
</file>